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C:\Users\mhardes\Downloads\"/>
    </mc:Choice>
  </mc:AlternateContent>
  <xr:revisionPtr revIDLastSave="0" documentId="13_ncr:1_{C520D0D4-3F82-4BCD-B32C-A01AA074ADE1}" xr6:coauthVersionLast="36" xr6:coauthVersionMax="36" xr10:uidLastSave="{00000000-0000-0000-0000-000000000000}"/>
  <workbookProtection workbookAlgorithmName="SHA-512" workbookHashValue="pxOZ47XshV2C7MomcyH9GjxJHr1i/ezyNGFQXbqqEkuhZM0YVAQD5SglnXpfyOGNzcmHXoUQXRucSHoCt9jJNg==" workbookSaltValue="BqqqevKRnZ7x60JgFQ/QuQ==" workbookSpinCount="100000" lockStructure="1"/>
  <bookViews>
    <workbookView xWindow="0" yWindow="0" windowWidth="28800" windowHeight="12225" xr2:uid="{00000000-000D-0000-FFFF-FFFF00000000}"/>
  </bookViews>
  <sheets>
    <sheet name="Auftrag" sheetId="1" r:id="rId1"/>
  </sheets>
  <definedNames>
    <definedName name="_xlnm.Print_Area" localSheetId="0">Auftrag!$D$3:$K$47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I29" i="1"/>
  <c r="J21" i="1" l="1"/>
  <c r="E32" i="1" l="1"/>
  <c r="H26" i="1"/>
  <c r="I26" i="1"/>
  <c r="I24" i="1"/>
  <c r="I23" i="1"/>
  <c r="I25" i="1" l="1"/>
  <c r="I22" i="1"/>
  <c r="H27" i="1"/>
  <c r="E15" i="1"/>
  <c r="J28" i="1" l="1"/>
  <c r="I28" i="1" l="1"/>
  <c r="J30" i="1"/>
  <c r="I30" i="1" l="1"/>
</calcChain>
</file>

<file path=xl/sharedStrings.xml><?xml version="1.0" encoding="utf-8"?>
<sst xmlns="http://schemas.openxmlformats.org/spreadsheetml/2006/main" count="55" uniqueCount="55">
  <si>
    <t>Auftraggeber</t>
  </si>
  <si>
    <t>Firma</t>
  </si>
  <si>
    <t>Musterfirma</t>
  </si>
  <si>
    <t>Frau / Herr</t>
  </si>
  <si>
    <t>Straße Hausnummer</t>
  </si>
  <si>
    <t>Musterstraße 100</t>
  </si>
  <si>
    <t>PLZ Ort</t>
  </si>
  <si>
    <t>11111 Musterstadt</t>
  </si>
  <si>
    <t>Anzahl</t>
  </si>
  <si>
    <t>1.1</t>
  </si>
  <si>
    <t>1.2</t>
  </si>
  <si>
    <t>2</t>
  </si>
  <si>
    <t>3</t>
  </si>
  <si>
    <t>4</t>
  </si>
  <si>
    <t>Remote Schulung / Supportunterstützung  bis zu 4 Std., bis zu maximal 4 Teilnehmer</t>
  </si>
  <si>
    <t>Bestellnummer Auftraggeber</t>
  </si>
  <si>
    <t>Gesamtpreis</t>
  </si>
  <si>
    <t xml:space="preserve">Gesamt (netto) </t>
  </si>
  <si>
    <t>Handheld (Samsung Galaxy XCover) inkl. Installation</t>
  </si>
  <si>
    <t xml:space="preserve">Einmalige Aufwendungen in € </t>
  </si>
  <si>
    <t>HKS SafeAccess autark:</t>
  </si>
  <si>
    <t>MwSt in %</t>
  </si>
  <si>
    <t>Gesamt (brutto)</t>
  </si>
  <si>
    <t xml:space="preserve">Unterschrift </t>
  </si>
  <si>
    <t>Stempel</t>
  </si>
  <si>
    <t>Kundenansprechpartner</t>
  </si>
  <si>
    <t>E-Mail</t>
  </si>
  <si>
    <t>Datum</t>
  </si>
  <si>
    <t>Ort</t>
  </si>
  <si>
    <t>Bitte senden Sie Ihre Bestellung an folgende Adresse:</t>
  </si>
  <si>
    <t>Fax:</t>
  </si>
  <si>
    <t xml:space="preserve">E-Mail </t>
  </si>
  <si>
    <t>+49 (0)5251 529 405</t>
  </si>
  <si>
    <t>+49 (0)5251 529 400</t>
  </si>
  <si>
    <t xml:space="preserve">Telefon: </t>
  </si>
  <si>
    <t>Bei Fragen erreichen Sie uns auch unter der Rufnummer:</t>
  </si>
  <si>
    <t>Es gelten unsere Allgemeinen Geschäftsbedingungen die Sie unter dem Link: https://www.hks-systeme.de/agb/ einsehen oder herunter laden können. Die Bereitstellung wird hiermit automatisch für 12 Monate beauftragt und kann danach mit einem Vorlauf von 3 Monaten zum Quartalsende jederzeit gekündigt werden. Die Bereitstellungsaufwendungen werden jeweils für 12 Monat einmal jährlich, am Anfang der Laufzeit, fällig. Die Bereitstellungsaufwendungen werden ab dem Tag an dem HKS die Systembereitschaft anzeigt, fällig. Die Zahlungen werden 14 Tage nach erhalt der Rechnung fällig.</t>
  </si>
  <si>
    <t>Angebot -/ Auftragsformular</t>
  </si>
  <si>
    <t>Max Mustermann</t>
  </si>
  <si>
    <t>Max.Mustermann@beispiel.de</t>
  </si>
  <si>
    <r>
      <t xml:space="preserve">Monatliche Bereitstellungs-aufwendungen in € 
</t>
    </r>
    <r>
      <rPr>
        <sz val="11"/>
        <color theme="1"/>
        <rFont val="Calibri"/>
        <family val="2"/>
        <scheme val="minor"/>
      </rPr>
      <t xml:space="preserve">(Hosting / SSL Verschlüsselung / SW Wartung) </t>
    </r>
  </si>
  <si>
    <t>Vorname - Nachname:</t>
  </si>
  <si>
    <t>Telefon:</t>
  </si>
  <si>
    <t>Hiermit beauftragen wir HKS SafeAccess mit folgender Ausführung:</t>
  </si>
  <si>
    <t>webinar@hks-systeme.de</t>
  </si>
  <si>
    <t>2.1</t>
  </si>
  <si>
    <t>Bauseitige Bereitstellung seitens Kunde: Der Kunde stellt ein W-LAN oder SIM-Karten für die Handhelds bereit.</t>
  </si>
  <si>
    <r>
      <rPr>
        <b/>
        <sz val="11"/>
        <color theme="1"/>
        <rFont val="Calibri"/>
        <family val="2"/>
        <scheme val="minor"/>
      </rPr>
      <t xml:space="preserve">Buchung mit online Zahlung </t>
    </r>
    <r>
      <rPr>
        <sz val="11"/>
        <color theme="1"/>
        <rFont val="Calibri"/>
        <family val="2"/>
        <scheme val="minor"/>
      </rPr>
      <t xml:space="preserve">
Lizenz pro Anlage. (Grundpreis 150,00€ zzgl. 15€ je Anlage). Bitte Anzahl der gewünschten Anlagen eingeben:</t>
    </r>
  </si>
  <si>
    <r>
      <rPr>
        <b/>
        <sz val="11"/>
        <color theme="1"/>
        <rFont val="Calibri"/>
        <family val="2"/>
        <scheme val="minor"/>
      </rPr>
      <t>Reservierung</t>
    </r>
    <r>
      <rPr>
        <sz val="11"/>
        <color theme="1"/>
        <rFont val="Calibri"/>
        <family val="2"/>
        <scheme val="minor"/>
      </rPr>
      <t xml:space="preserve"> 
Lizenz pro Anlage. (Grundpreis 135,00€ zzgl. 15€ je Anlage). Bitte Anzahl der gewünschten Anlagen eingeben:</t>
    </r>
  </si>
  <si>
    <t>Installation auf bestehendes Handheld (ohne Hardware)</t>
  </si>
  <si>
    <t>Optional: Bestellnummer</t>
  </si>
  <si>
    <t>Optional: Kommentar</t>
  </si>
  <si>
    <t>Aufsetzen gemäß Standardkonfiguration</t>
  </si>
  <si>
    <t>Hiermit beauftragen wir bei der HKS Systeme GmbH die oben aufgeführten Artikel und Leistung.</t>
  </si>
  <si>
    <t xml:space="preserve">HKS Websolution Basismodul Liz.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</si>
</sst>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4">
    <border>
      <left/>
      <right/>
      <top/>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medium">
        <color indexed="64"/>
      </top>
      <bottom style="thick">
        <color auto="1"/>
      </bottom>
      <diagonal/>
    </border>
    <border>
      <left/>
      <right/>
      <top style="medium">
        <color indexed="64"/>
      </top>
      <bottom style="thick">
        <color auto="1"/>
      </bottom>
      <diagonal/>
    </border>
    <border>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thick">
        <color auto="1"/>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ck">
        <color auto="1"/>
      </right>
      <top style="medium">
        <color indexed="64"/>
      </top>
      <bottom style="medium">
        <color indexed="64"/>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ck">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71">
    <xf numFmtId="0" fontId="0" fillId="0" borderId="0" xfId="0"/>
    <xf numFmtId="4" fontId="0" fillId="0" borderId="3" xfId="0" applyNumberFormat="1" applyBorder="1" applyAlignment="1">
      <alignment horizontal="center" vertical="center" wrapText="1"/>
    </xf>
    <xf numFmtId="0" fontId="0" fillId="2" borderId="27" xfId="0" applyFill="1" applyBorder="1" applyAlignment="1">
      <alignment horizontal="center" vertical="center" wrapText="1"/>
    </xf>
    <xf numFmtId="0" fontId="0" fillId="2" borderId="0" xfId="0" applyFill="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0" xfId="0" applyFill="1" applyBorder="1"/>
    <xf numFmtId="0" fontId="0" fillId="2" borderId="18" xfId="0" applyFill="1" applyBorder="1"/>
    <xf numFmtId="0" fontId="1" fillId="2" borderId="0" xfId="0" applyFont="1" applyFill="1" applyBorder="1"/>
    <xf numFmtId="0" fontId="0" fillId="2" borderId="0" xfId="0" applyFill="1" applyBorder="1" applyAlignment="1"/>
    <xf numFmtId="0" fontId="1" fillId="2" borderId="1" xfId="0"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19" xfId="0" applyFill="1" applyBorder="1"/>
    <xf numFmtId="4" fontId="0" fillId="2" borderId="30" xfId="0" applyNumberFormat="1" applyFill="1" applyBorder="1" applyAlignment="1">
      <alignment horizontal="center" vertical="center" wrapText="1"/>
    </xf>
    <xf numFmtId="0" fontId="0" fillId="2" borderId="20" xfId="0" applyFill="1" applyBorder="1"/>
    <xf numFmtId="0" fontId="0" fillId="2" borderId="21" xfId="0" applyFill="1" applyBorder="1"/>
    <xf numFmtId="4" fontId="0" fillId="2" borderId="27" xfId="0" applyNumberFormat="1" applyFill="1" applyBorder="1" applyAlignment="1">
      <alignment horizontal="center" vertical="center" wrapText="1"/>
    </xf>
    <xf numFmtId="4" fontId="1" fillId="2" borderId="25" xfId="0" applyNumberFormat="1" applyFont="1" applyFill="1" applyBorder="1" applyAlignment="1">
      <alignment horizontal="center"/>
    </xf>
    <xf numFmtId="4" fontId="1" fillId="2" borderId="7" xfId="0" applyNumberFormat="1" applyFont="1" applyFill="1" applyBorder="1" applyAlignment="1">
      <alignment horizontal="center"/>
    </xf>
    <xf numFmtId="0" fontId="0" fillId="2" borderId="0" xfId="0" applyFill="1" applyBorder="1" applyAlignment="1">
      <alignment wrapText="1"/>
    </xf>
    <xf numFmtId="0" fontId="0" fillId="3" borderId="0" xfId="0" applyFill="1" applyBorder="1" applyProtection="1">
      <protection locked="0"/>
    </xf>
    <xf numFmtId="0" fontId="0" fillId="3" borderId="0" xfId="0" applyFill="1" applyBorder="1" applyAlignment="1" applyProtection="1">
      <alignment horizontal="right"/>
      <protection locked="0"/>
    </xf>
    <xf numFmtId="0" fontId="0" fillId="2" borderId="0" xfId="0" applyFill="1" applyBorder="1" applyAlignment="1">
      <alignment horizontal="center"/>
    </xf>
    <xf numFmtId="0" fontId="0" fillId="3" borderId="3"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xf>
    <xf numFmtId="0" fontId="0" fillId="2" borderId="0" xfId="0" applyFill="1" applyBorder="1" applyAlignment="1">
      <alignment horizontal="right" vertical="center"/>
    </xf>
    <xf numFmtId="0" fontId="0" fillId="2" borderId="0" xfId="0" applyFill="1" applyBorder="1" applyAlignment="1">
      <alignment horizontal="right"/>
    </xf>
    <xf numFmtId="49" fontId="0" fillId="2" borderId="2" xfId="0" applyNumberFormat="1" applyFill="1" applyBorder="1" applyAlignment="1">
      <alignment horizontal="center" vertical="center" wrapText="1"/>
    </xf>
    <xf numFmtId="49" fontId="0" fillId="2" borderId="29" xfId="0" applyNumberFormat="1" applyFill="1" applyBorder="1" applyAlignment="1">
      <alignment horizontal="center" vertical="center" wrapText="1"/>
    </xf>
    <xf numFmtId="49" fontId="0" fillId="2" borderId="26" xfId="0" applyNumberFormat="1" applyFill="1" applyBorder="1" applyAlignment="1">
      <alignment horizontal="center" vertical="center" wrapText="1"/>
    </xf>
    <xf numFmtId="0" fontId="0" fillId="0" borderId="0" xfId="0" applyFill="1" applyBorder="1" applyProtection="1"/>
    <xf numFmtId="0" fontId="2" fillId="2" borderId="0" xfId="1" applyFill="1" applyBorder="1" applyAlignment="1">
      <alignment horizontal="left"/>
    </xf>
    <xf numFmtId="0" fontId="0" fillId="2" borderId="30" xfId="0" applyFill="1" applyBorder="1" applyAlignment="1">
      <alignment horizontal="left" vertical="center" wrapText="1"/>
    </xf>
    <xf numFmtId="0" fontId="3" fillId="2" borderId="0" xfId="0" applyFont="1" applyFill="1" applyBorder="1"/>
    <xf numFmtId="0" fontId="0" fillId="2" borderId="0" xfId="0" applyFill="1" applyBorder="1" applyAlignment="1">
      <alignment horizontal="left"/>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2" borderId="0" xfId="0" applyFill="1" applyBorder="1" applyAlignment="1">
      <alignment horizontal="left" vertical="top" wrapText="1"/>
    </xf>
    <xf numFmtId="0" fontId="0" fillId="2" borderId="0" xfId="0" applyFill="1" applyBorder="1" applyAlignment="1">
      <alignment horizontal="right"/>
    </xf>
    <xf numFmtId="0" fontId="0" fillId="3" borderId="0" xfId="0" applyFill="1" applyBorder="1" applyAlignment="1" applyProtection="1">
      <alignment horizontal="right"/>
      <protection locked="0"/>
    </xf>
    <xf numFmtId="0" fontId="2" fillId="3" borderId="0" xfId="1" applyFill="1" applyBorder="1" applyAlignment="1" applyProtection="1">
      <alignment horizontal="right"/>
      <protection locked="0"/>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4" fontId="0" fillId="2" borderId="5" xfId="0" applyNumberFormat="1" applyFill="1" applyBorder="1" applyAlignment="1">
      <alignment horizontal="center" vertical="center" wrapText="1"/>
    </xf>
    <xf numFmtId="4" fontId="0" fillId="2" borderId="31" xfId="0" applyNumberFormat="1" applyFill="1" applyBorder="1" applyAlignment="1">
      <alignment horizontal="center" vertical="center" wrapText="1"/>
    </xf>
    <xf numFmtId="4" fontId="0" fillId="2" borderId="28" xfId="0" applyNumberFormat="1" applyFill="1" applyBorder="1" applyAlignment="1">
      <alignment horizontal="center" vertical="center" wrapText="1"/>
    </xf>
    <xf numFmtId="0" fontId="0" fillId="2" borderId="0" xfId="0" applyFill="1" applyBorder="1" applyAlignment="1">
      <alignment horizontal="center"/>
    </xf>
    <xf numFmtId="49" fontId="1" fillId="2" borderId="8" xfId="0" applyNumberFormat="1" applyFont="1" applyFill="1" applyBorder="1" applyAlignment="1">
      <alignment horizontal="center" wrapText="1"/>
    </xf>
    <xf numFmtId="49" fontId="1" fillId="2" borderId="9" xfId="0" applyNumberFormat="1" applyFont="1" applyFill="1" applyBorder="1" applyAlignment="1">
      <alignment horizontal="center" wrapText="1"/>
    </xf>
    <xf numFmtId="49" fontId="1" fillId="2" borderId="10" xfId="0" applyNumberFormat="1" applyFont="1" applyFill="1" applyBorder="1" applyAlignment="1">
      <alignment horizontal="center" wrapText="1"/>
    </xf>
    <xf numFmtId="49" fontId="1" fillId="2" borderId="22" xfId="0" applyNumberFormat="1" applyFont="1" applyFill="1" applyBorder="1" applyAlignment="1">
      <alignment horizontal="center" wrapText="1"/>
    </xf>
    <xf numFmtId="49" fontId="1" fillId="2" borderId="23" xfId="0" applyNumberFormat="1" applyFont="1" applyFill="1" applyBorder="1" applyAlignment="1">
      <alignment horizontal="center" wrapText="1"/>
    </xf>
    <xf numFmtId="49" fontId="1" fillId="2" borderId="24" xfId="0" applyNumberFormat="1" applyFont="1" applyFill="1" applyBorder="1" applyAlignment="1">
      <alignment horizont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1" fillId="2" borderId="32" xfId="0" applyFont="1" applyFill="1" applyBorder="1" applyAlignment="1">
      <alignment horizontal="left" vertical="center" wrapText="1"/>
    </xf>
    <xf numFmtId="0" fontId="0" fillId="2" borderId="33" xfId="0" applyFill="1" applyBorder="1" applyAlignment="1">
      <alignment horizontal="left" vertical="center" wrapText="1"/>
    </xf>
    <xf numFmtId="0" fontId="0" fillId="2" borderId="32" xfId="0"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389283</xdr:colOff>
      <xdr:row>4</xdr:row>
      <xdr:rowOff>66261</xdr:rowOff>
    </xdr:from>
    <xdr:to>
      <xdr:col>10</xdr:col>
      <xdr:colOff>419944</xdr:colOff>
      <xdr:row>9</xdr:row>
      <xdr:rowOff>89121</xdr:rowOff>
    </xdr:to>
    <xdr:pic>
      <xdr:nvPicPr>
        <xdr:cNvPr id="3" name="Grafik 2">
          <a:extLst>
            <a:ext uri="{FF2B5EF4-FFF2-40B4-BE49-F238E27FC236}">
              <a16:creationId xmlns:a16="http://schemas.microsoft.com/office/drawing/2014/main" id="{A31F436F-C84D-482E-A66F-FC8481287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7935" y="836544"/>
          <a:ext cx="1950720" cy="9753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ebinar@hks-systeme.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K47"/>
  <sheetViews>
    <sheetView tabSelected="1" topLeftCell="A14" zoomScale="110" zoomScaleNormal="110" workbookViewId="0">
      <selection activeCell="H23" sqref="H23"/>
    </sheetView>
  </sheetViews>
  <sheetFormatPr baseColWidth="10" defaultRowHeight="15" x14ac:dyDescent="0.25"/>
  <cols>
    <col min="1" max="3" width="11.42578125" style="3"/>
    <col min="4" max="4" width="2.7109375" style="3" customWidth="1"/>
    <col min="5" max="5" width="19.5703125" style="3" customWidth="1"/>
    <col min="6" max="6" width="19.140625" style="3" customWidth="1"/>
    <col min="7" max="7" width="12.28515625" style="3" customWidth="1"/>
    <col min="8" max="9" width="19" style="3" customWidth="1"/>
    <col min="10" max="10" width="28.85546875" style="3" customWidth="1"/>
    <col min="11" max="11" width="8" style="3" customWidth="1"/>
    <col min="12" max="16384" width="11.42578125" style="3"/>
  </cols>
  <sheetData>
    <row r="2" spans="4:11" ht="15.75" thickBot="1" x14ac:dyDescent="0.3"/>
    <row r="3" spans="4:11" x14ac:dyDescent="0.25">
      <c r="D3" s="4"/>
      <c r="E3" s="5"/>
      <c r="F3" s="5"/>
      <c r="G3" s="5"/>
      <c r="H3" s="5"/>
      <c r="I3" s="5"/>
      <c r="J3" s="5"/>
      <c r="K3" s="6"/>
    </row>
    <row r="4" spans="4:11" x14ac:dyDescent="0.25">
      <c r="D4" s="7"/>
      <c r="E4" s="8"/>
      <c r="F4" s="8"/>
      <c r="G4" s="8"/>
      <c r="H4" s="8"/>
      <c r="I4" s="8"/>
      <c r="J4" s="8"/>
      <c r="K4" s="9"/>
    </row>
    <row r="5" spans="4:11" x14ac:dyDescent="0.25">
      <c r="D5" s="7"/>
      <c r="E5" s="10" t="s">
        <v>37</v>
      </c>
      <c r="F5" s="8"/>
      <c r="G5" s="8"/>
      <c r="H5" s="8"/>
      <c r="I5" s="8"/>
      <c r="J5" s="10"/>
      <c r="K5" s="9"/>
    </row>
    <row r="6" spans="4:11" x14ac:dyDescent="0.25">
      <c r="D6" s="7"/>
      <c r="E6" s="8"/>
      <c r="F6" s="8"/>
      <c r="G6" s="8"/>
      <c r="H6" s="8"/>
      <c r="I6" s="8"/>
      <c r="J6" s="8"/>
      <c r="K6" s="9"/>
    </row>
    <row r="7" spans="4:11" x14ac:dyDescent="0.25">
      <c r="D7" s="7"/>
      <c r="E7" s="10" t="s">
        <v>0</v>
      </c>
      <c r="F7" s="8"/>
      <c r="G7" s="8"/>
      <c r="H7" s="40" t="s">
        <v>15</v>
      </c>
      <c r="I7" s="40"/>
      <c r="J7" s="8"/>
      <c r="K7" s="9"/>
    </row>
    <row r="8" spans="4:11" x14ac:dyDescent="0.25">
      <c r="D8" s="7"/>
      <c r="E8" s="8" t="s">
        <v>1</v>
      </c>
      <c r="F8" s="23" t="s">
        <v>2</v>
      </c>
      <c r="G8" s="8"/>
      <c r="H8" s="41" t="s">
        <v>50</v>
      </c>
      <c r="I8" s="41"/>
      <c r="J8" s="8"/>
      <c r="K8" s="9"/>
    </row>
    <row r="9" spans="4:11" x14ac:dyDescent="0.25">
      <c r="D9" s="7"/>
      <c r="E9" s="8" t="s">
        <v>3</v>
      </c>
      <c r="F9" s="23" t="s">
        <v>38</v>
      </c>
      <c r="G9" s="8"/>
      <c r="H9" s="41" t="s">
        <v>51</v>
      </c>
      <c r="I9" s="41"/>
      <c r="J9" s="8"/>
      <c r="K9" s="9"/>
    </row>
    <row r="10" spans="4:11" x14ac:dyDescent="0.25">
      <c r="D10" s="7"/>
      <c r="E10" s="8" t="s">
        <v>4</v>
      </c>
      <c r="F10" s="23" t="s">
        <v>5</v>
      </c>
      <c r="G10" s="8"/>
      <c r="H10" s="8"/>
      <c r="I10" s="8"/>
      <c r="J10" s="8"/>
      <c r="K10" s="9"/>
    </row>
    <row r="11" spans="4:11" x14ac:dyDescent="0.25">
      <c r="D11" s="7"/>
      <c r="E11" s="8" t="s">
        <v>6</v>
      </c>
      <c r="F11" s="23" t="s">
        <v>7</v>
      </c>
      <c r="G11" s="8"/>
      <c r="H11" s="8"/>
      <c r="I11" s="8"/>
      <c r="J11" s="8"/>
      <c r="K11" s="9"/>
    </row>
    <row r="12" spans="4:11" x14ac:dyDescent="0.25">
      <c r="D12" s="7"/>
      <c r="E12" s="8"/>
      <c r="F12" s="8"/>
      <c r="G12" s="8"/>
      <c r="H12" s="8"/>
      <c r="I12" s="8"/>
      <c r="J12" s="8"/>
      <c r="K12" s="9"/>
    </row>
    <row r="13" spans="4:11" x14ac:dyDescent="0.25">
      <c r="D13" s="7"/>
      <c r="E13" s="10" t="s">
        <v>25</v>
      </c>
      <c r="F13" s="8"/>
      <c r="G13" s="49"/>
      <c r="H13" s="49"/>
      <c r="I13" s="8"/>
      <c r="J13" s="8"/>
      <c r="K13" s="9"/>
    </row>
    <row r="14" spans="4:11" x14ac:dyDescent="0.25">
      <c r="D14" s="7"/>
      <c r="E14" s="8" t="s">
        <v>41</v>
      </c>
      <c r="F14" s="27" t="s">
        <v>42</v>
      </c>
      <c r="G14" s="11"/>
      <c r="H14" s="40" t="s">
        <v>26</v>
      </c>
      <c r="I14" s="40"/>
      <c r="J14" s="8"/>
      <c r="K14" s="9"/>
    </row>
    <row r="15" spans="4:11" x14ac:dyDescent="0.25">
      <c r="D15" s="7"/>
      <c r="E15" s="32" t="str">
        <f>F9</f>
        <v>Max Mustermann</v>
      </c>
      <c r="F15" s="23">
        <v>123456</v>
      </c>
      <c r="G15" s="8"/>
      <c r="H15" s="42" t="s">
        <v>39</v>
      </c>
      <c r="I15" s="41"/>
      <c r="J15" s="8"/>
      <c r="K15" s="9"/>
    </row>
    <row r="16" spans="4:11" x14ac:dyDescent="0.25">
      <c r="D16" s="7"/>
      <c r="E16" s="8"/>
      <c r="F16" s="8"/>
      <c r="G16" s="8"/>
      <c r="H16" s="8"/>
      <c r="I16" s="8"/>
      <c r="J16" s="8"/>
      <c r="K16" s="9"/>
    </row>
    <row r="17" spans="4:11" x14ac:dyDescent="0.25">
      <c r="D17" s="7"/>
      <c r="E17" s="8" t="s">
        <v>43</v>
      </c>
      <c r="F17" s="8"/>
      <c r="G17" s="8"/>
      <c r="H17" s="8"/>
      <c r="I17" s="8"/>
      <c r="J17" s="8"/>
      <c r="K17" s="9"/>
    </row>
    <row r="18" spans="4:11" ht="15.75" thickBot="1" x14ac:dyDescent="0.3">
      <c r="D18" s="7"/>
      <c r="E18" s="8"/>
      <c r="F18" s="8"/>
      <c r="G18" s="8"/>
      <c r="H18" s="8"/>
      <c r="I18" s="8"/>
      <c r="J18" s="8"/>
      <c r="K18" s="9"/>
    </row>
    <row r="19" spans="4:11" ht="16.5" customHeight="1" thickTop="1" thickBot="1" x14ac:dyDescent="0.3">
      <c r="D19" s="7"/>
      <c r="E19" s="58" t="s">
        <v>20</v>
      </c>
      <c r="F19" s="59"/>
      <c r="G19" s="60"/>
      <c r="H19" s="56" t="s">
        <v>19</v>
      </c>
      <c r="I19" s="57"/>
      <c r="J19" s="43" t="s">
        <v>40</v>
      </c>
      <c r="K19" s="9"/>
    </row>
    <row r="20" spans="4:11" ht="40.5" customHeight="1" thickTop="1" x14ac:dyDescent="0.25">
      <c r="D20" s="7"/>
      <c r="E20" s="61"/>
      <c r="F20" s="62"/>
      <c r="G20" s="63"/>
      <c r="H20" s="12" t="s">
        <v>8</v>
      </c>
      <c r="I20" s="12" t="s">
        <v>16</v>
      </c>
      <c r="J20" s="44"/>
      <c r="K20" s="9"/>
    </row>
    <row r="21" spans="4:11" ht="30" customHeight="1" x14ac:dyDescent="0.25">
      <c r="D21" s="7"/>
      <c r="E21" s="29">
        <v>1</v>
      </c>
      <c r="F21" s="66" t="s">
        <v>54</v>
      </c>
      <c r="G21" s="67"/>
      <c r="H21" s="26">
        <v>1</v>
      </c>
      <c r="I21" s="13">
        <v>1600</v>
      </c>
      <c r="J21" s="45">
        <f>(H21*78)+((H22+H23)*8)</f>
        <v>78</v>
      </c>
      <c r="K21" s="9"/>
    </row>
    <row r="22" spans="4:11" ht="76.5" customHeight="1" x14ac:dyDescent="0.25">
      <c r="D22" s="7"/>
      <c r="E22" s="29" t="s">
        <v>9</v>
      </c>
      <c r="F22" s="68" t="s">
        <v>48</v>
      </c>
      <c r="G22" s="67"/>
      <c r="H22" s="25">
        <v>0</v>
      </c>
      <c r="I22" s="13">
        <f>IF(H22=0,0,1*135+H22*15)</f>
        <v>0</v>
      </c>
      <c r="J22" s="46"/>
      <c r="K22" s="9"/>
    </row>
    <row r="23" spans="4:11" ht="78.75" customHeight="1" x14ac:dyDescent="0.25">
      <c r="D23" s="7"/>
      <c r="E23" s="29" t="s">
        <v>10</v>
      </c>
      <c r="F23" s="68" t="s">
        <v>47</v>
      </c>
      <c r="G23" s="67"/>
      <c r="H23" s="25">
        <v>0</v>
      </c>
      <c r="I23" s="13">
        <f>IF(H23=0,0,1*150+H23*15)</f>
        <v>0</v>
      </c>
      <c r="J23" s="46"/>
      <c r="K23" s="9"/>
    </row>
    <row r="24" spans="4:11" ht="41.25" customHeight="1" x14ac:dyDescent="0.25">
      <c r="D24" s="7"/>
      <c r="E24" s="29" t="s">
        <v>11</v>
      </c>
      <c r="F24" s="37" t="s">
        <v>49</v>
      </c>
      <c r="G24" s="38"/>
      <c r="H24" s="25">
        <v>0</v>
      </c>
      <c r="I24" s="1">
        <f>H24*95</f>
        <v>0</v>
      </c>
      <c r="J24" s="46"/>
      <c r="K24" s="9"/>
    </row>
    <row r="25" spans="4:11" ht="45" customHeight="1" x14ac:dyDescent="0.25">
      <c r="D25" s="7"/>
      <c r="E25" s="29" t="s">
        <v>45</v>
      </c>
      <c r="F25" s="68" t="s">
        <v>18</v>
      </c>
      <c r="G25" s="67"/>
      <c r="H25" s="25">
        <v>0</v>
      </c>
      <c r="I25" s="13">
        <f>H25*398</f>
        <v>0</v>
      </c>
      <c r="J25" s="46"/>
      <c r="K25" s="9"/>
    </row>
    <row r="26" spans="4:11" ht="67.5" customHeight="1" thickBot="1" x14ac:dyDescent="0.3">
      <c r="D26" s="7"/>
      <c r="E26" s="30" t="s">
        <v>12</v>
      </c>
      <c r="F26" s="69" t="s">
        <v>52</v>
      </c>
      <c r="G26" s="70"/>
      <c r="H26" s="34" t="str">
        <f>"Summe Lizenzen:
 "&amp;H21&amp;"x "&amp;"Grundmodul
 "&amp;H22&amp;"x "&amp;"Reservierung
 "&amp;H23&amp;"x "&amp;"Online Zahlung"</f>
        <v>Summe Lizenzen:
 1x Grundmodul
 0x Reservierung
 0x Online Zahlung</v>
      </c>
      <c r="I26" s="15">
        <f>1600+(200*(H22+H23))</f>
        <v>1600</v>
      </c>
      <c r="J26" s="47"/>
      <c r="K26" s="9"/>
    </row>
    <row r="27" spans="4:11" ht="75.75" customHeight="1" thickBot="1" x14ac:dyDescent="0.3">
      <c r="D27" s="7"/>
      <c r="E27" s="31" t="s">
        <v>13</v>
      </c>
      <c r="F27" s="64" t="s">
        <v>14</v>
      </c>
      <c r="G27" s="65"/>
      <c r="H27" s="2">
        <f>H21</f>
        <v>1</v>
      </c>
      <c r="I27" s="18">
        <v>460</v>
      </c>
      <c r="J27" s="48"/>
      <c r="K27" s="9"/>
    </row>
    <row r="28" spans="4:11" ht="15.75" thickBot="1" x14ac:dyDescent="0.3">
      <c r="D28" s="7"/>
      <c r="E28" s="53" t="s">
        <v>17</v>
      </c>
      <c r="F28" s="54"/>
      <c r="G28" s="54"/>
      <c r="H28" s="55"/>
      <c r="I28" s="19">
        <f>SUM(I21:I27)</f>
        <v>3660</v>
      </c>
      <c r="J28" s="19">
        <f>SUM(J21)</f>
        <v>78</v>
      </c>
      <c r="K28" s="9"/>
    </row>
    <row r="29" spans="4:11" ht="16.5" thickTop="1" thickBot="1" x14ac:dyDescent="0.3">
      <c r="D29" s="7"/>
      <c r="E29" s="50" t="s">
        <v>21</v>
      </c>
      <c r="F29" s="51"/>
      <c r="G29" s="51"/>
      <c r="H29" s="52"/>
      <c r="I29" s="20">
        <f>I28*1.16-I28</f>
        <v>585.59999999999945</v>
      </c>
      <c r="J29" s="20">
        <f>J28*1.16-J28</f>
        <v>12.47999999999999</v>
      </c>
      <c r="K29" s="9"/>
    </row>
    <row r="30" spans="4:11" ht="16.5" thickTop="1" thickBot="1" x14ac:dyDescent="0.3">
      <c r="D30" s="7"/>
      <c r="E30" s="50" t="s">
        <v>22</v>
      </c>
      <c r="F30" s="51"/>
      <c r="G30" s="51"/>
      <c r="H30" s="52"/>
      <c r="I30" s="20">
        <f>SUM(I28:I29)</f>
        <v>4245.5999999999995</v>
      </c>
      <c r="J30" s="20">
        <f>SUM(J28:J29)</f>
        <v>90.47999999999999</v>
      </c>
      <c r="K30" s="9"/>
    </row>
    <row r="31" spans="4:11" ht="15.75" thickTop="1" x14ac:dyDescent="0.25">
      <c r="D31" s="7"/>
      <c r="E31" s="8"/>
      <c r="F31" s="8"/>
      <c r="G31" s="8"/>
      <c r="H31" s="8"/>
      <c r="I31" s="8"/>
      <c r="J31" s="8"/>
      <c r="K31" s="9"/>
    </row>
    <row r="32" spans="4:11" x14ac:dyDescent="0.25">
      <c r="D32" s="7"/>
      <c r="E32" s="35" t="str">
        <f>IF(H24&gt;0,"Anmerkung: Eine technische Vorabklärung zum Betrieb bzw. der Kompatibilität der bauseits bereitgestellten Handheld ist notwendig.","")</f>
        <v/>
      </c>
      <c r="F32" s="8"/>
      <c r="G32" s="8"/>
      <c r="H32" s="8"/>
      <c r="I32" s="8"/>
      <c r="J32" s="8"/>
      <c r="K32" s="9"/>
    </row>
    <row r="33" spans="4:11" x14ac:dyDescent="0.25">
      <c r="D33" s="7"/>
      <c r="E33" s="10" t="s">
        <v>46</v>
      </c>
      <c r="F33" s="8"/>
      <c r="G33" s="8"/>
      <c r="H33" s="8"/>
      <c r="I33" s="8"/>
      <c r="J33" s="8"/>
      <c r="K33" s="9"/>
    </row>
    <row r="34" spans="4:11" ht="88.5" customHeight="1" x14ac:dyDescent="0.25">
      <c r="D34" s="7"/>
      <c r="E34" s="39" t="s">
        <v>36</v>
      </c>
      <c r="F34" s="39"/>
      <c r="G34" s="39"/>
      <c r="H34" s="39"/>
      <c r="I34" s="39"/>
      <c r="J34" s="39"/>
      <c r="K34" s="9"/>
    </row>
    <row r="35" spans="4:11" x14ac:dyDescent="0.25">
      <c r="D35" s="7"/>
      <c r="E35" s="8"/>
      <c r="F35" s="8"/>
      <c r="G35" s="8"/>
      <c r="H35" s="8"/>
      <c r="I35" s="8"/>
      <c r="J35" s="8"/>
      <c r="K35" s="9"/>
    </row>
    <row r="36" spans="4:11" x14ac:dyDescent="0.25">
      <c r="D36" s="7"/>
      <c r="E36" s="8" t="s">
        <v>53</v>
      </c>
      <c r="F36" s="8"/>
      <c r="G36" s="8"/>
      <c r="H36" s="8"/>
      <c r="I36" s="8"/>
      <c r="J36" s="8"/>
      <c r="K36" s="9"/>
    </row>
    <row r="37" spans="4:11" x14ac:dyDescent="0.25">
      <c r="D37" s="7"/>
      <c r="E37" s="8"/>
      <c r="F37" s="8"/>
      <c r="G37" s="8"/>
      <c r="H37" s="8"/>
      <c r="I37" s="8"/>
      <c r="J37" s="8"/>
      <c r="K37" s="9"/>
    </row>
    <row r="38" spans="4:11" x14ac:dyDescent="0.25">
      <c r="D38" s="7"/>
      <c r="E38" s="8"/>
      <c r="F38" s="8"/>
      <c r="G38" s="8"/>
      <c r="H38" s="8"/>
      <c r="I38" s="8"/>
      <c r="J38" s="8"/>
      <c r="K38" s="9"/>
    </row>
    <row r="39" spans="4:11" x14ac:dyDescent="0.25">
      <c r="D39" s="7"/>
      <c r="E39" s="22"/>
      <c r="F39" s="22"/>
      <c r="G39" s="8"/>
      <c r="H39" s="8"/>
      <c r="I39" s="22"/>
      <c r="J39" s="22"/>
      <c r="K39" s="9"/>
    </row>
    <row r="40" spans="4:11" x14ac:dyDescent="0.25">
      <c r="D40" s="7"/>
      <c r="E40" s="24" t="s">
        <v>27</v>
      </c>
      <c r="F40" s="24" t="s">
        <v>28</v>
      </c>
      <c r="G40" s="8"/>
      <c r="H40" s="8"/>
      <c r="I40" s="24" t="s">
        <v>23</v>
      </c>
      <c r="J40" s="24" t="s">
        <v>24</v>
      </c>
      <c r="K40" s="9"/>
    </row>
    <row r="41" spans="4:11" x14ac:dyDescent="0.25">
      <c r="D41" s="7"/>
      <c r="E41" s="8"/>
      <c r="F41" s="8"/>
      <c r="G41" s="8"/>
      <c r="H41" s="8"/>
      <c r="I41" s="8"/>
      <c r="J41" s="8"/>
      <c r="K41" s="9"/>
    </row>
    <row r="42" spans="4:11" x14ac:dyDescent="0.25">
      <c r="D42" s="7"/>
      <c r="E42" s="8"/>
      <c r="F42" s="8"/>
      <c r="G42" s="8"/>
      <c r="H42" s="8"/>
      <c r="I42" s="8"/>
      <c r="J42" s="8"/>
      <c r="K42" s="9"/>
    </row>
    <row r="43" spans="4:11" x14ac:dyDescent="0.25">
      <c r="D43" s="7"/>
      <c r="E43" s="8"/>
      <c r="F43" s="8"/>
      <c r="G43" s="8"/>
      <c r="H43" s="8"/>
      <c r="I43" s="8"/>
      <c r="J43" s="8"/>
      <c r="K43" s="9"/>
    </row>
    <row r="44" spans="4:11" x14ac:dyDescent="0.25">
      <c r="D44" s="7"/>
      <c r="E44" s="8" t="s">
        <v>29</v>
      </c>
      <c r="F44" s="8"/>
      <c r="G44" s="8"/>
      <c r="H44" s="8"/>
      <c r="I44" s="8" t="s">
        <v>35</v>
      </c>
      <c r="J44" s="8"/>
      <c r="K44" s="9"/>
    </row>
    <row r="45" spans="4:11" x14ac:dyDescent="0.25">
      <c r="D45" s="7"/>
      <c r="E45" s="8" t="s">
        <v>30</v>
      </c>
      <c r="F45" s="36" t="s">
        <v>32</v>
      </c>
      <c r="G45" s="36"/>
      <c r="H45" s="8"/>
      <c r="I45" s="21" t="s">
        <v>34</v>
      </c>
      <c r="J45" s="28" t="s">
        <v>33</v>
      </c>
      <c r="K45" s="9"/>
    </row>
    <row r="46" spans="4:11" x14ac:dyDescent="0.25">
      <c r="D46" s="7"/>
      <c r="E46" s="8" t="s">
        <v>31</v>
      </c>
      <c r="F46" s="33" t="s">
        <v>44</v>
      </c>
      <c r="G46" s="8"/>
      <c r="H46" s="8"/>
      <c r="I46" s="8"/>
      <c r="J46" s="8"/>
      <c r="K46" s="9"/>
    </row>
    <row r="47" spans="4:11" ht="15.75" thickBot="1" x14ac:dyDescent="0.3">
      <c r="D47" s="14"/>
      <c r="E47" s="16"/>
      <c r="F47" s="16"/>
      <c r="G47" s="16"/>
      <c r="H47" s="16"/>
      <c r="I47" s="16"/>
      <c r="J47" s="16"/>
      <c r="K47" s="17"/>
    </row>
  </sheetData>
  <sheetProtection algorithmName="SHA-512" hashValue="o/cKdvu3Ar+lRrvjZwDV4xl/9k+eK/fudVhUYAKalzFuj876ARqQCVnO882MUEabyKqlR8q9tw/t3uwsuYnzrw==" saltValue="ejW7e7rBhN6oxnZMFu2irA==" spinCount="100000" sheet="1" selectLockedCells="1"/>
  <mergeCells count="22">
    <mergeCell ref="F27:G27"/>
    <mergeCell ref="F21:G21"/>
    <mergeCell ref="F22:G22"/>
    <mergeCell ref="F23:G23"/>
    <mergeCell ref="F25:G25"/>
    <mergeCell ref="F26:G26"/>
    <mergeCell ref="F45:G45"/>
    <mergeCell ref="F24:G24"/>
    <mergeCell ref="E34:J34"/>
    <mergeCell ref="H7:I7"/>
    <mergeCell ref="H8:I8"/>
    <mergeCell ref="H9:I9"/>
    <mergeCell ref="H15:I15"/>
    <mergeCell ref="H14:I14"/>
    <mergeCell ref="J19:J20"/>
    <mergeCell ref="J21:J27"/>
    <mergeCell ref="G13:H13"/>
    <mergeCell ref="E29:H29"/>
    <mergeCell ref="E30:H30"/>
    <mergeCell ref="E28:H28"/>
    <mergeCell ref="H19:I19"/>
    <mergeCell ref="E19:G20"/>
  </mergeCells>
  <hyperlinks>
    <hyperlink ref="F46" r:id="rId1" xr:uid="{00000000-0004-0000-0000-000000000000}"/>
  </hyperlinks>
  <pageMargins left="0.7" right="0.7" top="0.78740157499999996" bottom="0.78740157499999996" header="0.3" footer="0.3"/>
  <pageSetup paperSize="9" scale="68"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Auftrag</vt:lpstr>
      <vt:lpstr>Auftrag!Druckbereich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Rinsch</dc:creator>
  <cp:lastModifiedBy>Milena Hardes</cp:lastModifiedBy>
  <cp:lastPrinted>2020-05-11T10:04:27Z</cp:lastPrinted>
  <dcterms:created xsi:type="dcterms:W3CDTF">2020-05-08T14:12:04Z</dcterms:created>
  <dcterms:modified xsi:type="dcterms:W3CDTF">2020-09-08T05:43:19Z</dcterms:modified>
</cp:coreProperties>
</file>